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24226"/>
  <mc:AlternateContent xmlns:mc="http://schemas.openxmlformats.org/markup-compatibility/2006">
    <mc:Choice Requires="x15">
      <x15ac:absPath xmlns:x15ac="http://schemas.microsoft.com/office/spreadsheetml/2010/11/ac" url="C:\Lasse\Privat\RFK\"/>
    </mc:Choice>
  </mc:AlternateContent>
  <xr:revisionPtr revIDLastSave="0" documentId="13_ncr:1_{D4DECDB6-8EAA-4ECC-8811-C0643E3DC61B}" xr6:coauthVersionLast="47" xr6:coauthVersionMax="47" xr10:uidLastSave="{00000000-0000-0000-0000-000000000000}"/>
  <bookViews>
    <workbookView xWindow="57480" yWindow="-1980" windowWidth="29040" windowHeight="17640" xr2:uid="{00000000-000D-0000-FFFF-FFFF00000000}"/>
  </bookViews>
  <sheets>
    <sheet name="DA40D SE-LVN" sheetId="2" r:id="rId1"/>
  </sheets>
  <definedNames>
    <definedName name="_xlnm.Print_Area" localSheetId="0">'DA40D SE-LVN'!$A$1:$N$34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2" l="1"/>
  <c r="B11" i="2"/>
  <c r="D17" i="2"/>
  <c r="D16" i="2"/>
  <c r="D15" i="2"/>
  <c r="D14" i="2"/>
  <c r="D13" i="2"/>
  <c r="B8" i="2"/>
  <c r="B9" i="2" s="1"/>
  <c r="D7" i="2"/>
  <c r="D6" i="2"/>
  <c r="D5" i="2"/>
  <c r="D4" i="2"/>
  <c r="D3" i="2"/>
  <c r="D8" i="2" l="1"/>
  <c r="D9" i="2" s="1"/>
  <c r="C9" i="2" s="1"/>
  <c r="C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LFolcke</author>
    <author>Hemma PC</author>
  </authors>
  <commentList>
    <comment ref="A1" authorId="0" shapeId="0" xr:uid="{00000000-0006-0000-0000-000001000000}">
      <text>
        <r>
          <rPr>
            <sz val="9"/>
            <color indexed="81"/>
            <rFont val="Tahoma"/>
            <charset val="1"/>
          </rPr>
          <t>Anvisningar för Vikt och balansberäkning i Excel
De celler som har en röd triangel i hörnet innehåller information eller anvisningar om den cellen eller raden.
Dra musen över dessa celler för att få fram informationen.
Inmatning av data kan endast ske i de fyra cellerna för
-Vikt Fram
-Vikt Bak
-Vikt Bagage
-Vikt Bränsle
Hoppa mellan dessa celler med &lt;TAB&gt; eller använd skjutlisterna för att ange respektive vikter. Diagrammet uppdateras när du släpper musknappen från skjutlisten, eller när du lämnar cellen med &lt;TAB&gt;.
Övriga celler är låsta för oavsiktlig ändring.
Lasta flygmaskinen och följ tyngdpunktens vandring i diagrammet när du provar olika kombinationer.
Synpunkter eller rapporter om upptäckta buggar lämnas lättast via e-post till mig på adressen:
kentis@swipnet.se
Lycka till
Kent Ljungqvist
Roslagens Flygklubb</t>
        </r>
      </text>
    </comment>
    <comment ref="B3" authorId="0" shapeId="0" xr:uid="{00000000-0006-0000-0000-000002000000}">
      <text>
        <r>
          <rPr>
            <sz val="9"/>
            <color indexed="81"/>
            <rFont val="Tahoma"/>
            <family val="2"/>
          </rPr>
          <t>Grundtomvikt och hävarmar
Hämtat från flyghandboken och lastdiagrammet i AFM + mappen (i flygplanväskan) för SE-LVN.</t>
        </r>
      </text>
    </comment>
    <comment ref="B4" authorId="1" shapeId="0" xr:uid="{00000000-0006-0000-0000-000003000000}">
      <text>
        <r>
          <rPr>
            <b/>
            <u/>
            <sz val="8"/>
            <color indexed="81"/>
            <rFont val="Tahoma"/>
            <family val="2"/>
          </rPr>
          <t xml:space="preserve">Vikt i framsits
</t>
        </r>
        <r>
          <rPr>
            <sz val="8"/>
            <color indexed="81"/>
            <rFont val="Tahoma"/>
            <family val="2"/>
          </rPr>
          <t>Ange vikten i framsits inkl. pilot genom att dra i skjutlisten eller fyll i siffrorna direkt.</t>
        </r>
      </text>
    </comment>
    <comment ref="B5" authorId="1" shapeId="0" xr:uid="{00000000-0006-0000-0000-000004000000}">
      <text>
        <r>
          <rPr>
            <b/>
            <u/>
            <sz val="8"/>
            <color indexed="81"/>
            <rFont val="Tahoma"/>
            <family val="2"/>
          </rPr>
          <t>Vikt i baksits</t>
        </r>
        <r>
          <rPr>
            <sz val="8"/>
            <color indexed="81"/>
            <rFont val="Tahoma"/>
            <family val="2"/>
          </rPr>
          <t xml:space="preserve">
Ange vikten i baksits genom att dra i skjutlisten eller fyll i siffrorna direkt.</t>
        </r>
      </text>
    </comment>
    <comment ref="B6" authorId="1" shapeId="0" xr:uid="{00000000-0006-0000-0000-000005000000}">
      <text>
        <r>
          <rPr>
            <b/>
            <u/>
            <sz val="8"/>
            <color indexed="81"/>
            <rFont val="Tahoma"/>
            <family val="2"/>
          </rPr>
          <t xml:space="preserve">Vikt i bagagerum
</t>
        </r>
        <r>
          <rPr>
            <sz val="8"/>
            <color indexed="81"/>
            <rFont val="Tahoma"/>
            <family val="2"/>
          </rPr>
          <t>Ange vikten i bagagerum genom att dra i skjutlisten eller fyll i siffrorna direkt.</t>
        </r>
        <r>
          <rPr>
            <sz val="8"/>
            <color indexed="81"/>
            <rFont val="Tahoma"/>
          </rPr>
          <t xml:space="preserve">
</t>
        </r>
      </text>
    </comment>
    <comment ref="A7" authorId="1" shapeId="0" xr:uid="{00000000-0006-0000-0000-000006000000}">
      <text>
        <r>
          <rPr>
            <b/>
            <sz val="8"/>
            <color indexed="81"/>
            <rFont val="Tahoma"/>
          </rPr>
          <t xml:space="preserve">Bränsle:
</t>
        </r>
        <r>
          <rPr>
            <sz val="8"/>
            <color indexed="81"/>
            <rFont val="Tahoma"/>
            <family val="2"/>
          </rPr>
          <t xml:space="preserve">Bränsle för 45 min flygning minimum är ca 11 kg vid en bränsleförbrukning på ca 18 l/h (4,7 US Gal/h. </t>
        </r>
      </text>
    </comment>
    <comment ref="B7" authorId="1" shapeId="0" xr:uid="{00000000-0006-0000-0000-000007000000}">
      <text>
        <r>
          <rPr>
            <b/>
            <u/>
            <sz val="8"/>
            <color indexed="81"/>
            <rFont val="Tahoma"/>
            <family val="2"/>
          </rPr>
          <t xml:space="preserve">Vikt på bränsle
</t>
        </r>
        <r>
          <rPr>
            <sz val="8"/>
            <color indexed="81"/>
            <rFont val="Tahoma"/>
            <family val="2"/>
          </rPr>
          <t>Ange vikten på lastad mängd bränsle genom att dra i skjutlisten eller fyll i siffrorna direkt.
Se cell B11 för motsvarande mängd i liter.</t>
        </r>
      </text>
    </comment>
    <comment ref="A8" authorId="1" shapeId="0" xr:uid="{00000000-0006-0000-0000-000008000000}">
      <text>
        <r>
          <rPr>
            <b/>
            <u/>
            <sz val="8"/>
            <color indexed="81"/>
            <rFont val="Tahoma"/>
            <family val="2"/>
          </rPr>
          <t xml:space="preserve">Totalvikt med bränsle
</t>
        </r>
        <r>
          <rPr>
            <sz val="8"/>
            <color indexed="81"/>
            <rFont val="Tahoma"/>
            <family val="2"/>
          </rPr>
          <t xml:space="preserve">Flygmaskinens totalvikt i kg och hävarm i cm </t>
        </r>
        <r>
          <rPr>
            <u/>
            <sz val="8"/>
            <color indexed="81"/>
            <rFont val="Tahoma"/>
            <family val="2"/>
          </rPr>
          <t>med</t>
        </r>
        <r>
          <rPr>
            <sz val="8"/>
            <color indexed="81"/>
            <rFont val="Tahoma"/>
            <family val="2"/>
          </rPr>
          <t xml:space="preserve"> bränsle.
Motsvarar den övre punkten i den gröna tyngpunktslinjen i diagrammet.
Siffrorna för vikten blir </t>
        </r>
        <r>
          <rPr>
            <u/>
            <sz val="8"/>
            <color indexed="10"/>
            <rFont val="Tahoma"/>
            <family val="2"/>
          </rPr>
          <t>röda</t>
        </r>
        <r>
          <rPr>
            <sz val="8"/>
            <color indexed="81"/>
            <rFont val="Tahoma"/>
            <family val="2"/>
          </rPr>
          <t xml:space="preserve"> om totalvikten överstiger max tillåten vikt. D.v.s &gt;1150 kg.</t>
        </r>
      </text>
    </comment>
    <comment ref="A9" authorId="1" shapeId="0" xr:uid="{00000000-0006-0000-0000-000009000000}">
      <text>
        <r>
          <rPr>
            <b/>
            <u/>
            <sz val="8"/>
            <color indexed="81"/>
            <rFont val="Tahoma"/>
            <family val="2"/>
          </rPr>
          <t>Totalvikt utan bränsle</t>
        </r>
        <r>
          <rPr>
            <b/>
            <sz val="8"/>
            <color indexed="81"/>
            <rFont val="Tahoma"/>
          </rPr>
          <t xml:space="preserve">
</t>
        </r>
        <r>
          <rPr>
            <sz val="8"/>
            <color indexed="81"/>
            <rFont val="Tahoma"/>
            <family val="2"/>
          </rPr>
          <t xml:space="preserve">Flygmaskinens totalvikt i kg och hävarm i cm </t>
        </r>
        <r>
          <rPr>
            <u/>
            <sz val="8"/>
            <color indexed="81"/>
            <rFont val="Tahoma"/>
            <family val="2"/>
          </rPr>
          <t>utan</t>
        </r>
        <r>
          <rPr>
            <sz val="8"/>
            <color indexed="81"/>
            <rFont val="Tahoma"/>
            <family val="2"/>
          </rPr>
          <t xml:space="preserve"> bränsle. Motsvarar den nedre punkten i den gröna tyngpunktslinjen i diagrammet.
Siffrorna för vikten blir </t>
        </r>
        <r>
          <rPr>
            <u/>
            <sz val="8"/>
            <color indexed="10"/>
            <rFont val="Tahoma"/>
            <family val="2"/>
          </rPr>
          <t>röda</t>
        </r>
        <r>
          <rPr>
            <sz val="8"/>
            <color indexed="81"/>
            <rFont val="Tahoma"/>
            <family val="2"/>
          </rPr>
          <t xml:space="preserve"> om totalvikten överstiger max tillåten vikt.
D.v.s &gt;1150 kg.</t>
        </r>
      </text>
    </comment>
    <comment ref="A11" authorId="1" shapeId="0" xr:uid="{00000000-0006-0000-0000-00000A000000}">
      <text>
        <r>
          <rPr>
            <b/>
            <u/>
            <sz val="8"/>
            <color indexed="81"/>
            <rFont val="Tahoma"/>
            <family val="2"/>
          </rPr>
          <t xml:space="preserve">Bränslemängd i liter
</t>
        </r>
        <r>
          <rPr>
            <sz val="8"/>
            <color indexed="81"/>
            <rFont val="Tahoma"/>
            <family val="2"/>
          </rPr>
          <t>Visar lastad mängd bränsle i liter.
( 0,84 kg/l JET-A1 )</t>
        </r>
        <r>
          <rPr>
            <sz val="8"/>
            <color indexed="81"/>
            <rFont val="Tahoma"/>
          </rPr>
          <t xml:space="preserve">
</t>
        </r>
      </text>
    </comment>
    <comment ref="A13" authorId="1" shapeId="0" xr:uid="{00000000-0006-0000-0000-00000B000000}">
      <text>
        <r>
          <rPr>
            <b/>
            <u/>
            <sz val="8"/>
            <color indexed="81"/>
            <rFont val="Tahoma"/>
            <family val="2"/>
          </rPr>
          <t xml:space="preserve">TP-gränser
</t>
        </r>
        <r>
          <rPr>
            <sz val="8"/>
            <color indexed="81"/>
            <rFont val="Tahoma"/>
            <family val="2"/>
          </rPr>
          <t>Flygmaskinens tyndpunktsgränser enligt flyghandboken.
Motsvarar den blå linjen i diagrammet.</t>
        </r>
      </text>
    </comment>
    <comment ref="C19" authorId="1" shapeId="0" xr:uid="{00000000-0006-0000-0000-00000C000000}">
      <text>
        <r>
          <rPr>
            <b/>
            <u/>
            <sz val="8"/>
            <color indexed="81"/>
            <rFont val="Tahoma"/>
            <family val="2"/>
          </rPr>
          <t xml:space="preserve">Max startvikt
</t>
        </r>
        <r>
          <rPr>
            <sz val="8"/>
            <color indexed="81"/>
            <rFont val="Tahoma"/>
            <family val="2"/>
          </rPr>
          <t>Anger max tillåten startvikt enligt flyghandboken.</t>
        </r>
      </text>
    </comment>
  </commentList>
</comments>
</file>

<file path=xl/sharedStrings.xml><?xml version="1.0" encoding="utf-8"?>
<sst xmlns="http://schemas.openxmlformats.org/spreadsheetml/2006/main" count="20" uniqueCount="20">
  <si>
    <t>Dra musen hit &gt;&gt;</t>
  </si>
  <si>
    <t>Vikt</t>
  </si>
  <si>
    <t>Arm</t>
  </si>
  <si>
    <t>Moment</t>
  </si>
  <si>
    <t>Tomvikt</t>
  </si>
  <si>
    <t>Fram</t>
  </si>
  <si>
    <t>Bak</t>
  </si>
  <si>
    <t>Bränsle*</t>
  </si>
  <si>
    <t>Med Bränsle</t>
  </si>
  <si>
    <t>Utan Bränsle</t>
  </si>
  <si>
    <t>TP-gränser</t>
  </si>
  <si>
    <t>Max startvikt:</t>
  </si>
  <si>
    <t>kg</t>
  </si>
  <si>
    <t>Bagage (&lt;45 kg)</t>
  </si>
  <si>
    <t>US Gallon</t>
  </si>
  <si>
    <t>liter bränsle eller</t>
  </si>
  <si>
    <r>
      <rPr>
        <b/>
        <sz val="8"/>
        <color indexed="10"/>
        <rFont val="Arial"/>
        <family val="2"/>
      </rPr>
      <t xml:space="preserve">OBS! </t>
    </r>
    <r>
      <rPr>
        <sz val="8"/>
        <color indexed="10"/>
        <rFont val="Arial"/>
        <family val="2"/>
      </rPr>
      <t>Underlaget i denna kalkyl med tillhörande diagram är hämtat ur flygmaskinens flyghandbok, med reservationer för ev. inmatningsfel och formelfel. Denna kalkyl är framtagen efter bästa förmåga och med strävan efter att vara funktionell. Detta diagram får inte ersätta pilotens ansvar att korrekt göra en egen vikt och balansberäkning.</t>
    </r>
  </si>
  <si>
    <t>*Bränslevikten motsvarar</t>
  </si>
  <si>
    <t>Arm Min vid 1150 är 246</t>
  </si>
  <si>
    <t>Arm Max vid 1150 är 259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</si>
</sst>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Red][&gt;1150]0;0"/>
  </numFmts>
  <fonts count="17" x14ac:knownFonts="1">
    <font>
      <sz val="10"/>
      <name val="Arial"/>
    </font>
    <font>
      <b/>
      <sz val="10"/>
      <name val="Arial"/>
      <family val="2"/>
    </font>
    <font>
      <sz val="10"/>
      <name val="Arial"/>
      <family val="2"/>
    </font>
    <font>
      <sz val="8"/>
      <name val="Arial"/>
      <family val="2"/>
    </font>
    <font>
      <b/>
      <sz val="8"/>
      <name val="Arial"/>
      <family val="2"/>
    </font>
    <font>
      <b/>
      <u/>
      <sz val="8"/>
      <color indexed="81"/>
      <name val="Tahoma"/>
      <family val="2"/>
    </font>
    <font>
      <b/>
      <sz val="8"/>
      <color indexed="81"/>
      <name val="Tahoma"/>
    </font>
    <font>
      <sz val="8"/>
      <color indexed="81"/>
      <name val="Tahoma"/>
      <family val="2"/>
    </font>
    <font>
      <sz val="8"/>
      <color indexed="81"/>
      <name val="Tahoma"/>
    </font>
    <font>
      <u/>
      <sz val="8"/>
      <color indexed="81"/>
      <name val="Tahoma"/>
      <family val="2"/>
    </font>
    <font>
      <u/>
      <sz val="8"/>
      <color indexed="10"/>
      <name val="Tahoma"/>
      <family val="2"/>
    </font>
    <font>
      <b/>
      <sz val="8"/>
      <color indexed="10"/>
      <name val="Arial"/>
      <family val="2"/>
    </font>
    <font>
      <sz val="8"/>
      <color indexed="10"/>
      <name val="Arial"/>
      <family val="2"/>
    </font>
    <font>
      <sz val="9"/>
      <color indexed="81"/>
      <name val="Tahoma"/>
      <charset val="1"/>
    </font>
    <font>
      <sz val="9"/>
      <color indexed="81"/>
      <name val="Tahoma"/>
      <family val="2"/>
    </font>
    <font>
      <sz val="10"/>
      <color rgb="FFFF0000"/>
      <name val="Arial"/>
      <family val="2"/>
    </font>
    <font>
      <b/>
      <sz val="8"/>
      <color rgb="FFFF0000"/>
      <name val="Arial"/>
      <family val="2"/>
    </font>
  </fonts>
  <fills count="3">
    <fill>
      <patternFill patternType="none"/>
    </fill>
    <fill>
      <patternFill patternType="gray125"/>
    </fill>
    <fill>
      <patternFill patternType="solid">
        <fgColor theme="4" tint="0.59999389629810485"/>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s>
  <cellStyleXfs count="1">
    <xf numFmtId="0" fontId="0" fillId="0" borderId="0"/>
  </cellStyleXfs>
  <cellXfs count="42">
    <xf numFmtId="0" fontId="0" fillId="0" borderId="0" xfId="0"/>
    <xf numFmtId="0" fontId="1" fillId="0" borderId="0" xfId="0" applyFont="1" applyProtection="1"/>
    <xf numFmtId="0" fontId="0" fillId="0" borderId="0" xfId="0" applyAlignment="1" applyProtection="1">
      <alignment horizontal="center"/>
    </xf>
    <xf numFmtId="0" fontId="1" fillId="0" borderId="0" xfId="0" applyFont="1" applyAlignment="1" applyProtection="1">
      <alignment horizontal="center"/>
    </xf>
    <xf numFmtId="0" fontId="0" fillId="0" borderId="0" xfId="0" applyProtection="1"/>
    <xf numFmtId="1" fontId="0" fillId="0" borderId="0" xfId="0" applyNumberFormat="1" applyAlignment="1" applyProtection="1">
      <alignment horizontal="center"/>
    </xf>
    <xf numFmtId="164" fontId="0" fillId="0" borderId="0" xfId="0" applyNumberFormat="1" applyAlignment="1" applyProtection="1">
      <alignment horizontal="center"/>
    </xf>
    <xf numFmtId="1" fontId="0" fillId="0" borderId="0" xfId="0" applyNumberFormat="1" applyAlignment="1" applyProtection="1">
      <alignment horizontal="center"/>
      <protection locked="0"/>
    </xf>
    <xf numFmtId="0" fontId="1" fillId="0" borderId="1" xfId="0" applyFont="1" applyBorder="1" applyProtection="1"/>
    <xf numFmtId="1" fontId="0" fillId="0" borderId="1" xfId="0" applyNumberFormat="1" applyBorder="1" applyAlignment="1" applyProtection="1">
      <alignment horizontal="center"/>
      <protection locked="0"/>
    </xf>
    <xf numFmtId="164" fontId="0" fillId="0" borderId="1" xfId="0" applyNumberFormat="1" applyBorder="1" applyAlignment="1" applyProtection="1">
      <alignment horizontal="center"/>
    </xf>
    <xf numFmtId="1" fontId="0" fillId="0" borderId="1" xfId="0" applyNumberFormat="1" applyBorder="1" applyAlignment="1" applyProtection="1">
      <alignment horizontal="center"/>
    </xf>
    <xf numFmtId="164" fontId="0" fillId="0" borderId="2" xfId="0" applyNumberFormat="1" applyBorder="1" applyAlignment="1" applyProtection="1">
      <alignment horizontal="center"/>
    </xf>
    <xf numFmtId="1" fontId="0" fillId="0" borderId="2" xfId="0" applyNumberFormat="1" applyBorder="1" applyAlignment="1" applyProtection="1">
      <alignment horizontal="center"/>
    </xf>
    <xf numFmtId="164" fontId="1" fillId="0" borderId="0" xfId="0" applyNumberFormat="1" applyFont="1" applyAlignment="1" applyProtection="1">
      <alignment horizontal="center"/>
    </xf>
    <xf numFmtId="0" fontId="2" fillId="0" borderId="0" xfId="0" applyFont="1" applyProtection="1"/>
    <xf numFmtId="1" fontId="2" fillId="0" borderId="0" xfId="0" applyNumberFormat="1" applyFont="1" applyAlignment="1" applyProtection="1">
      <alignment horizontal="center"/>
    </xf>
    <xf numFmtId="0" fontId="2" fillId="0" borderId="0" xfId="0" applyFont="1" applyAlignment="1" applyProtection="1">
      <alignment horizontal="center"/>
    </xf>
    <xf numFmtId="0" fontId="1" fillId="0" borderId="0" xfId="0" applyFont="1" applyAlignment="1" applyProtection="1">
      <alignment horizontal="left"/>
    </xf>
    <xf numFmtId="0" fontId="3" fillId="0" borderId="0" xfId="0" applyFont="1" applyProtection="1"/>
    <xf numFmtId="0" fontId="15" fillId="0" borderId="0" xfId="0" applyFont="1" applyProtection="1"/>
    <xf numFmtId="1" fontId="2" fillId="0" borderId="3" xfId="0" applyNumberFormat="1" applyFont="1" applyFill="1" applyBorder="1" applyAlignment="1" applyProtection="1">
      <alignment horizontal="center"/>
    </xf>
    <xf numFmtId="0" fontId="2" fillId="0" borderId="4" xfId="0" applyFont="1" applyFill="1" applyBorder="1" applyAlignment="1" applyProtection="1">
      <alignment horizontal="center"/>
    </xf>
    <xf numFmtId="0" fontId="2" fillId="0" borderId="5" xfId="0" applyFont="1" applyFill="1" applyBorder="1" applyProtection="1"/>
    <xf numFmtId="1" fontId="2" fillId="0" borderId="0" xfId="0" applyNumberFormat="1" applyFont="1" applyFill="1" applyBorder="1" applyAlignment="1" applyProtection="1">
      <alignment horizontal="center"/>
    </xf>
    <xf numFmtId="0" fontId="2" fillId="0" borderId="6" xfId="0" applyFont="1" applyFill="1" applyBorder="1" applyAlignment="1" applyProtection="1">
      <alignment horizontal="center"/>
    </xf>
    <xf numFmtId="0" fontId="2" fillId="0" borderId="7" xfId="0" applyFont="1" applyFill="1" applyBorder="1" applyProtection="1"/>
    <xf numFmtId="1" fontId="2" fillId="0" borderId="8" xfId="0" applyNumberFormat="1" applyFont="1" applyFill="1" applyBorder="1" applyAlignment="1" applyProtection="1">
      <alignment horizontal="center"/>
    </xf>
    <xf numFmtId="0" fontId="2" fillId="0" borderId="9" xfId="0" applyFont="1" applyFill="1" applyBorder="1" applyAlignment="1" applyProtection="1">
      <alignment horizontal="center"/>
    </xf>
    <xf numFmtId="0" fontId="2" fillId="0" borderId="10" xfId="0" applyFont="1" applyFill="1" applyBorder="1" applyProtection="1"/>
    <xf numFmtId="165" fontId="1" fillId="0" borderId="0" xfId="0" applyNumberFormat="1" applyFont="1" applyAlignment="1" applyProtection="1">
      <alignment horizontal="center"/>
    </xf>
    <xf numFmtId="0" fontId="1" fillId="2" borderId="2" xfId="0" applyFont="1" applyFill="1" applyBorder="1" applyProtection="1"/>
    <xf numFmtId="1" fontId="0" fillId="2" borderId="2" xfId="0" applyNumberFormat="1" applyFill="1" applyBorder="1" applyAlignment="1" applyProtection="1">
      <alignment horizontal="center"/>
      <protection locked="0"/>
    </xf>
    <xf numFmtId="0" fontId="0" fillId="2" borderId="0" xfId="0" applyFill="1" applyAlignment="1" applyProtection="1">
      <alignment horizontal="right"/>
    </xf>
    <xf numFmtId="1" fontId="2" fillId="2" borderId="0" xfId="0" applyNumberFormat="1" applyFont="1" applyFill="1" applyAlignment="1" applyProtection="1">
      <alignment horizontal="center"/>
    </xf>
    <xf numFmtId="0" fontId="2" fillId="2" borderId="0" xfId="0" applyFont="1" applyFill="1" applyProtection="1"/>
    <xf numFmtId="0" fontId="0" fillId="2" borderId="0" xfId="0" applyFill="1" applyProtection="1"/>
    <xf numFmtId="0" fontId="2" fillId="2" borderId="0" xfId="0" applyFont="1" applyFill="1" applyAlignment="1" applyProtection="1">
      <alignment horizontal="right"/>
    </xf>
    <xf numFmtId="164" fontId="2" fillId="2" borderId="0" xfId="0" applyNumberFormat="1" applyFont="1" applyFill="1" applyAlignment="1" applyProtection="1">
      <alignment horizontal="center"/>
    </xf>
    <xf numFmtId="0" fontId="1" fillId="0" borderId="0" xfId="0" applyFont="1" applyAlignment="1" applyProtection="1">
      <alignment horizontal="right"/>
    </xf>
    <xf numFmtId="0" fontId="16" fillId="0" borderId="0" xfId="0" applyFont="1" applyAlignment="1" applyProtection="1">
      <alignment horizontal="left" wrapText="1"/>
    </xf>
    <xf numFmtId="0" fontId="4" fillId="0" borderId="0" xfId="0" applyFont="1" applyAlignment="1" applyProtection="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23322084739408"/>
          <c:y val="5.4239710007595754E-2"/>
          <c:w val="0.75427753788840912"/>
          <c:h val="0.86779015876872334"/>
        </c:manualLayout>
      </c:layout>
      <c:scatterChart>
        <c:scatterStyle val="lineMarker"/>
        <c:varyColors val="0"/>
        <c:ser>
          <c:idx val="0"/>
          <c:order val="0"/>
          <c:tx>
            <c:v>Tp gräns</c:v>
          </c:tx>
          <c:spPr>
            <a:ln w="38100">
              <a:solidFill>
                <a:srgbClr val="000080"/>
              </a:solidFill>
              <a:prstDash val="solid"/>
            </a:ln>
          </c:spPr>
          <c:marker>
            <c:symbol val="none"/>
          </c:marker>
          <c:xVal>
            <c:numRef>
              <c:f>'DA40D SE-LVN'!$C$13:$C$18</c:f>
              <c:numCache>
                <c:formatCode>0</c:formatCode>
                <c:ptCount val="6"/>
                <c:pt idx="0">
                  <c:v>240</c:v>
                </c:pt>
                <c:pt idx="1">
                  <c:v>240</c:v>
                </c:pt>
                <c:pt idx="2">
                  <c:v>246</c:v>
                </c:pt>
                <c:pt idx="3">
                  <c:v>259</c:v>
                </c:pt>
                <c:pt idx="4">
                  <c:v>259</c:v>
                </c:pt>
              </c:numCache>
            </c:numRef>
          </c:xVal>
          <c:yVal>
            <c:numRef>
              <c:f>'DA40D SE-LVN'!$B$13:$B$18</c:f>
              <c:numCache>
                <c:formatCode>0</c:formatCode>
                <c:ptCount val="6"/>
                <c:pt idx="0">
                  <c:v>750</c:v>
                </c:pt>
                <c:pt idx="1">
                  <c:v>980</c:v>
                </c:pt>
                <c:pt idx="2">
                  <c:v>1150</c:v>
                </c:pt>
                <c:pt idx="3">
                  <c:v>1150</c:v>
                </c:pt>
                <c:pt idx="4">
                  <c:v>750</c:v>
                </c:pt>
              </c:numCache>
            </c:numRef>
          </c:yVal>
          <c:smooth val="0"/>
          <c:extLst>
            <c:ext xmlns:c16="http://schemas.microsoft.com/office/drawing/2014/chart" uri="{C3380CC4-5D6E-409C-BE32-E72D297353CC}">
              <c16:uniqueId val="{00000000-172C-46CA-9A6D-FF383FDCD5A7}"/>
            </c:ext>
          </c:extLst>
        </c:ser>
        <c:ser>
          <c:idx val="1"/>
          <c:order val="1"/>
          <c:tx>
            <c:v>Aktuell tp</c:v>
          </c:tx>
          <c:spPr>
            <a:ln w="25400">
              <a:solidFill>
                <a:srgbClr val="008000"/>
              </a:solidFill>
              <a:prstDash val="solid"/>
            </a:ln>
          </c:spPr>
          <c:marker>
            <c:symbol val="circle"/>
            <c:size val="5"/>
            <c:spPr>
              <a:solidFill>
                <a:srgbClr val="008000"/>
              </a:solidFill>
              <a:ln>
                <a:solidFill>
                  <a:srgbClr val="008000"/>
                </a:solidFill>
                <a:prstDash val="solid"/>
              </a:ln>
            </c:spPr>
          </c:marker>
          <c:dLbls>
            <c:dLbl>
              <c:idx val="1"/>
              <c:spPr>
                <a:noFill/>
                <a:ln w="25400">
                  <a:noFill/>
                </a:ln>
              </c:spPr>
              <c:txPr>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172C-46CA-9A6D-FF383FDCD5A7}"/>
                </c:ext>
              </c:extLst>
            </c:dLbl>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'DA40D SE-LVN'!$C$8:$C$9</c:f>
              <c:numCache>
                <c:formatCode>0.0</c:formatCode>
                <c:ptCount val="2"/>
                <c:pt idx="0">
                  <c:v>247.37037037037038</c:v>
                </c:pt>
                <c:pt idx="1">
                  <c:v>245.77551020408163</c:v>
                </c:pt>
              </c:numCache>
            </c:numRef>
          </c:xVal>
          <c:yVal>
            <c:numRef>
              <c:f>'DA40D SE-LVN'!$B$8:$B$9</c:f>
              <c:numCache>
                <c:formatCode>[Red][&gt;1150]0;0</c:formatCode>
                <c:ptCount val="2"/>
                <c:pt idx="0">
                  <c:v>1026</c:v>
                </c:pt>
                <c:pt idx="1">
                  <c:v>931</c:v>
                </c:pt>
              </c:numCache>
            </c:numRef>
          </c:yVal>
          <c:smooth val="0"/>
          <c:extLst>
            <c:ext xmlns:c16="http://schemas.microsoft.com/office/drawing/2014/chart" uri="{C3380CC4-5D6E-409C-BE32-E72D297353CC}">
              <c16:uniqueId val="{00000002-172C-46CA-9A6D-FF383FDCD5A7}"/>
            </c:ext>
          </c:extLst>
        </c:ser>
        <c:dLbls>
          <c:showLegendKey val="0"/>
          <c:showVal val="0"/>
          <c:showCatName val="0"/>
          <c:showSerName val="0"/>
          <c:showPercent val="0"/>
          <c:showBubbleSize val="0"/>
        </c:dLbls>
        <c:axId val="390427512"/>
        <c:axId val="390445952"/>
      </c:scatterChart>
      <c:valAx>
        <c:axId val="390427512"/>
        <c:scaling>
          <c:orientation val="minMax"/>
          <c:max val="260"/>
          <c:min val="238"/>
        </c:scaling>
        <c:delete val="0"/>
        <c:axPos val="b"/>
        <c:title>
          <c:tx>
            <c:rich>
              <a:bodyPr/>
              <a:lstStyle/>
              <a:p>
                <a:pPr>
                  <a:defRPr sz="1200" b="1" i="0" u="none" strike="noStrike" baseline="0">
                    <a:solidFill>
                      <a:srgbClr val="000000"/>
                    </a:solidFill>
                    <a:latin typeface="Arial"/>
                    <a:ea typeface="Arial"/>
                    <a:cs typeface="Arial"/>
                  </a:defRPr>
                </a:pPr>
                <a:r>
                  <a:rPr lang="en-US"/>
                  <a:t>cm</a:t>
                </a:r>
              </a:p>
            </c:rich>
          </c:tx>
          <c:layout>
            <c:manualLayout>
              <c:xMode val="edge"/>
              <c:yMode val="edge"/>
              <c:x val="0.5324462283123701"/>
              <c:y val="0.9185202942039122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90445952"/>
        <c:crossesAt val="750"/>
        <c:crossBetween val="midCat"/>
        <c:majorUnit val="2"/>
        <c:minorUnit val="2"/>
      </c:valAx>
      <c:valAx>
        <c:axId val="390445952"/>
        <c:scaling>
          <c:orientation val="minMax"/>
          <c:max val="1200"/>
          <c:min val="700"/>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kg</a:t>
                </a:r>
              </a:p>
            </c:rich>
          </c:tx>
          <c:layout>
            <c:manualLayout>
              <c:xMode val="edge"/>
              <c:yMode val="edge"/>
              <c:x val="2.6622354023928829E-2"/>
              <c:y val="0.42963040257503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90427512"/>
        <c:crossesAt val="205"/>
        <c:crossBetween val="midCat"/>
        <c:majorUnit val="50"/>
        <c:minorUnit val="50"/>
      </c:valAx>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trlProps/ctrlProp1.xml><?xml version="1.0" encoding="utf-8"?>
<formControlPr xmlns="http://schemas.microsoft.com/office/spreadsheetml/2009/9/main" objectType="Scroll" dx="15" fmlaLink="$B$4" horiz="1" max="250" page="10" val="90"/>
</file>

<file path=xl/ctrlProps/ctrlProp2.xml><?xml version="1.0" encoding="utf-8"?>
<formControlPr xmlns="http://schemas.microsoft.com/office/spreadsheetml/2009/9/main" objectType="Scroll" dx="15" fmlaLink="$B$5" horiz="1" max="250" page="10" val="5"/>
</file>

<file path=xl/ctrlProps/ctrlProp3.xml><?xml version="1.0" encoding="utf-8"?>
<formControlPr xmlns="http://schemas.microsoft.com/office/spreadsheetml/2009/9/main" objectType="Scroll" dx="15" fmlaLink="$B$6" horiz="1" max="45" page="5" val="0"/>
</file>

<file path=xl/ctrlProps/ctrlProp4.xml><?xml version="1.0" encoding="utf-8"?>
<formControlPr xmlns="http://schemas.microsoft.com/office/spreadsheetml/2009/9/main" objectType="Scroll" dx="15" fmlaLink="$B$7" horiz="1" max="95" min="11" page="10" val="95"/>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0</xdr:colOff>
          <xdr:row>3</xdr:row>
          <xdr:rowOff>19050</xdr:rowOff>
        </xdr:from>
        <xdr:to>
          <xdr:col>4</xdr:col>
          <xdr:colOff>152400</xdr:colOff>
          <xdr:row>4</xdr:row>
          <xdr:rowOff>0</xdr:rowOff>
        </xdr:to>
        <xdr:sp macro="" textlink="">
          <xdr:nvSpPr>
            <xdr:cNvPr id="10241" name="Scroll Bar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0</xdr:colOff>
          <xdr:row>4</xdr:row>
          <xdr:rowOff>19050</xdr:rowOff>
        </xdr:from>
        <xdr:to>
          <xdr:col>4</xdr:col>
          <xdr:colOff>152400</xdr:colOff>
          <xdr:row>5</xdr:row>
          <xdr:rowOff>0</xdr:rowOff>
        </xdr:to>
        <xdr:sp macro="" textlink="">
          <xdr:nvSpPr>
            <xdr:cNvPr id="10242" name="Scroll Bar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0</xdr:colOff>
          <xdr:row>5</xdr:row>
          <xdr:rowOff>9525</xdr:rowOff>
        </xdr:from>
        <xdr:to>
          <xdr:col>4</xdr:col>
          <xdr:colOff>152400</xdr:colOff>
          <xdr:row>5</xdr:row>
          <xdr:rowOff>161925</xdr:rowOff>
        </xdr:to>
        <xdr:sp macro="" textlink="">
          <xdr:nvSpPr>
            <xdr:cNvPr id="10243" name="Scroll Bar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9525</xdr:colOff>
          <xdr:row>6</xdr:row>
          <xdr:rowOff>9525</xdr:rowOff>
        </xdr:from>
        <xdr:to>
          <xdr:col>4</xdr:col>
          <xdr:colOff>161925</xdr:colOff>
          <xdr:row>7</xdr:row>
          <xdr:rowOff>0</xdr:rowOff>
        </xdr:to>
        <xdr:sp macro="" textlink="">
          <xdr:nvSpPr>
            <xdr:cNvPr id="10244" name="Scroll Bar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xdr:from>
      <xdr:col>4</xdr:col>
      <xdr:colOff>266700</xdr:colOff>
      <xdr:row>0</xdr:row>
      <xdr:rowOff>125730</xdr:rowOff>
    </xdr:from>
    <xdr:to>
      <xdr:col>13</xdr:col>
      <xdr:colOff>510540</xdr:colOff>
      <xdr:row>32</xdr:row>
      <xdr:rowOff>76200</xdr:rowOff>
    </xdr:to>
    <xdr:graphicFrame macro="">
      <xdr:nvGraphicFramePr>
        <xdr:cNvPr id="10312" name="Diagram 5">
          <a:extLst>
            <a:ext uri="{FF2B5EF4-FFF2-40B4-BE49-F238E27FC236}">
              <a16:creationId xmlns:a16="http://schemas.microsoft.com/office/drawing/2014/main" id="{00000000-0008-0000-0000-000048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4"/>
  <sheetViews>
    <sheetView tabSelected="1" zoomScaleNormal="100" workbookViewId="0">
      <selection activeCell="B4" sqref="B4"/>
    </sheetView>
  </sheetViews>
  <sheetFormatPr defaultColWidth="9.109375" defaultRowHeight="13.2" x14ac:dyDescent="0.25"/>
  <cols>
    <col min="1" max="1" width="24.21875" style="4" customWidth="1"/>
    <col min="2" max="2" width="5.5546875" style="2" bestFit="1" customWidth="1"/>
    <col min="3" max="3" width="8.33203125" style="2" customWidth="1"/>
    <col min="4" max="4" width="8.6640625" style="2" customWidth="1"/>
    <col min="5" max="16384" width="9.109375" style="4"/>
  </cols>
  <sheetData>
    <row r="1" spans="1:4" s="1" customFormat="1" x14ac:dyDescent="0.25">
      <c r="A1" s="1" t="s">
        <v>0</v>
      </c>
      <c r="B1" s="2"/>
      <c r="C1" s="3"/>
      <c r="D1" s="3"/>
    </row>
    <row r="2" spans="1:4" x14ac:dyDescent="0.25">
      <c r="B2" s="3" t="s">
        <v>1</v>
      </c>
      <c r="C2" s="3" t="s">
        <v>2</v>
      </c>
      <c r="D2" s="3" t="s">
        <v>3</v>
      </c>
    </row>
    <row r="3" spans="1:4" x14ac:dyDescent="0.25">
      <c r="A3" s="1" t="s">
        <v>4</v>
      </c>
      <c r="B3" s="6">
        <v>836</v>
      </c>
      <c r="C3" s="6">
        <v>247</v>
      </c>
      <c r="D3" s="6">
        <f>B3*C3</f>
        <v>206492</v>
      </c>
    </row>
    <row r="4" spans="1:4" x14ac:dyDescent="0.25">
      <c r="A4" s="1" t="s">
        <v>5</v>
      </c>
      <c r="B4" s="7">
        <v>90</v>
      </c>
      <c r="C4" s="6">
        <v>230</v>
      </c>
      <c r="D4" s="5">
        <f>B4*C4</f>
        <v>20700</v>
      </c>
    </row>
    <row r="5" spans="1:4" x14ac:dyDescent="0.25">
      <c r="A5" s="1" t="s">
        <v>6</v>
      </c>
      <c r="B5" s="7">
        <v>5</v>
      </c>
      <c r="C5" s="6">
        <v>325</v>
      </c>
      <c r="D5" s="5">
        <f>B5*C5</f>
        <v>1625</v>
      </c>
    </row>
    <row r="6" spans="1:4" x14ac:dyDescent="0.25">
      <c r="A6" s="8" t="s">
        <v>13</v>
      </c>
      <c r="B6" s="9">
        <v>0</v>
      </c>
      <c r="C6" s="10">
        <v>365</v>
      </c>
      <c r="D6" s="11">
        <f>B6*C6</f>
        <v>0</v>
      </c>
    </row>
    <row r="7" spans="1:4" x14ac:dyDescent="0.25">
      <c r="A7" s="31" t="s">
        <v>7</v>
      </c>
      <c r="B7" s="32">
        <v>95</v>
      </c>
      <c r="C7" s="12">
        <v>263</v>
      </c>
      <c r="D7" s="13">
        <f>B7*C7</f>
        <v>24985</v>
      </c>
    </row>
    <row r="8" spans="1:4" x14ac:dyDescent="0.25">
      <c r="A8" s="1" t="s">
        <v>8</v>
      </c>
      <c r="B8" s="30">
        <f>SUM(B3:B7)</f>
        <v>1026</v>
      </c>
      <c r="C8" s="14">
        <f>D8/B8</f>
        <v>247.37037037037038</v>
      </c>
      <c r="D8" s="5">
        <f>SUM(D3:D7)</f>
        <v>253802</v>
      </c>
    </row>
    <row r="9" spans="1:4" x14ac:dyDescent="0.25">
      <c r="A9" s="1" t="s">
        <v>9</v>
      </c>
      <c r="B9" s="30">
        <f>B8-B7</f>
        <v>931</v>
      </c>
      <c r="C9" s="14">
        <f>D9/B9</f>
        <v>245.77551020408163</v>
      </c>
      <c r="D9" s="5">
        <f>D8-D7</f>
        <v>228817</v>
      </c>
    </row>
    <row r="10" spans="1:4" x14ac:dyDescent="0.25">
      <c r="A10" s="1"/>
      <c r="B10" s="5"/>
      <c r="C10" s="6"/>
      <c r="D10" s="5"/>
    </row>
    <row r="11" spans="1:4" x14ac:dyDescent="0.25">
      <c r="A11" s="33" t="s">
        <v>17</v>
      </c>
      <c r="B11" s="34">
        <f>B7/0.84</f>
        <v>113.0952380952381</v>
      </c>
      <c r="C11" s="35" t="s">
        <v>15</v>
      </c>
      <c r="D11" s="36"/>
    </row>
    <row r="12" spans="1:4" x14ac:dyDescent="0.25">
      <c r="A12" s="37"/>
      <c r="B12" s="38">
        <f>(B7/0.84)*0.26417</f>
        <v>29.87636904761905</v>
      </c>
      <c r="C12" s="35" t="s">
        <v>14</v>
      </c>
      <c r="D12" s="36"/>
    </row>
    <row r="13" spans="1:4" x14ac:dyDescent="0.25">
      <c r="A13" s="29" t="s">
        <v>10</v>
      </c>
      <c r="B13" s="21">
        <v>750</v>
      </c>
      <c r="C13" s="21">
        <v>240</v>
      </c>
      <c r="D13" s="22">
        <f>B13*C13</f>
        <v>180000</v>
      </c>
    </row>
    <row r="14" spans="1:4" x14ac:dyDescent="0.25">
      <c r="A14" s="23"/>
      <c r="B14" s="24">
        <v>980</v>
      </c>
      <c r="C14" s="24">
        <v>240</v>
      </c>
      <c r="D14" s="25">
        <f>B14*C14</f>
        <v>235200</v>
      </c>
    </row>
    <row r="15" spans="1:4" x14ac:dyDescent="0.25">
      <c r="A15" s="23" t="s">
        <v>18</v>
      </c>
      <c r="B15" s="24">
        <v>1150</v>
      </c>
      <c r="C15" s="24">
        <v>246</v>
      </c>
      <c r="D15" s="25">
        <f>B15*C15</f>
        <v>282900</v>
      </c>
    </row>
    <row r="16" spans="1:4" x14ac:dyDescent="0.25">
      <c r="A16" s="23" t="s">
        <v>19</v>
      </c>
      <c r="B16" s="24">
        <v>1150</v>
      </c>
      <c r="C16" s="24">
        <v>259</v>
      </c>
      <c r="D16" s="25">
        <f>B16*C16</f>
        <v>297850</v>
      </c>
    </row>
    <row r="17" spans="1:4" x14ac:dyDescent="0.25">
      <c r="A17" s="26"/>
      <c r="B17" s="27">
        <v>750</v>
      </c>
      <c r="C17" s="27">
        <v>259</v>
      </c>
      <c r="D17" s="28">
        <f>B17*C17</f>
        <v>194250</v>
      </c>
    </row>
    <row r="18" spans="1:4" x14ac:dyDescent="0.25">
      <c r="A18" s="15"/>
      <c r="B18" s="16"/>
      <c r="C18" s="16"/>
      <c r="D18" s="17"/>
    </row>
    <row r="19" spans="1:4" x14ac:dyDescent="0.25">
      <c r="A19" s="39" t="s">
        <v>11</v>
      </c>
      <c r="B19" s="39"/>
      <c r="C19" s="3">
        <v>1150</v>
      </c>
      <c r="D19" s="18" t="s">
        <v>12</v>
      </c>
    </row>
    <row r="22" spans="1:4" x14ac:dyDescent="0.25">
      <c r="A22" s="20"/>
    </row>
    <row r="23" spans="1:4" x14ac:dyDescent="0.25">
      <c r="A23" s="20"/>
    </row>
    <row r="24" spans="1:4" x14ac:dyDescent="0.25">
      <c r="A24" s="20"/>
    </row>
    <row r="25" spans="1:4" x14ac:dyDescent="0.25">
      <c r="A25" s="20"/>
    </row>
    <row r="34" spans="1:14" s="19" customFormat="1" ht="21.6" customHeight="1" x14ac:dyDescent="0.2">
      <c r="A34" s="40" t="s">
        <v>16</v>
      </c>
      <c r="B34" s="41"/>
      <c r="C34" s="41"/>
      <c r="D34" s="41"/>
      <c r="E34" s="41"/>
      <c r="F34" s="41"/>
      <c r="G34" s="41"/>
      <c r="H34" s="41"/>
      <c r="I34" s="41"/>
      <c r="J34" s="41"/>
      <c r="K34" s="41"/>
      <c r="L34" s="41"/>
      <c r="M34" s="41"/>
      <c r="N34" s="41"/>
    </row>
  </sheetData>
  <sheetProtection algorithmName="SHA-512" hashValue="pgKiTbv159vFK7Q99OLRUVff8FhmKBdUuOb1Ioxj5fDhyRSyPkH8wHEwhKisAMOFzVRbl0ZGeKYm6vCWrdizEw==" saltValue="mFvoNmQv+xnZUP1IGflg/w==" spinCount="100000" sheet="1" selectLockedCells="1"/>
  <mergeCells count="2">
    <mergeCell ref="A19:B19"/>
    <mergeCell ref="A34:N34"/>
  </mergeCells>
  <printOptions horizontalCentered="1" verticalCentered="1"/>
  <pageMargins left="0.78740157480314965" right="0.78740157480314965" top="0.98425196850393704" bottom="0.98425196850393704" header="0.51181102362204722" footer="0.51181102362204722"/>
  <pageSetup paperSize="9" scale="95" orientation="landscape" horizontalDpi="300" verticalDpi="300" r:id="rId1"/>
  <headerFooter alignWithMargins="0">
    <oddHeader>&amp;C&amp;"Arial,Fet"&amp;14&amp;E&amp;A</oddHeader>
    <oddFooter>&amp;L&amp;D&amp;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Scroll Bar 1">
              <controlPr defaultSize="0" print="0" autoPict="0">
                <anchor>
                  <from>
                    <xdr:col>1</xdr:col>
                    <xdr:colOff>381000</xdr:colOff>
                    <xdr:row>3</xdr:row>
                    <xdr:rowOff>15240</xdr:rowOff>
                  </from>
                  <to>
                    <xdr:col>4</xdr:col>
                    <xdr:colOff>152400</xdr:colOff>
                    <xdr:row>4</xdr:row>
                    <xdr:rowOff>0</xdr:rowOff>
                  </to>
                </anchor>
              </controlPr>
            </control>
          </mc:Choice>
        </mc:AlternateContent>
        <mc:AlternateContent xmlns:mc="http://schemas.openxmlformats.org/markup-compatibility/2006">
          <mc:Choice Requires="x14">
            <control shapeId="10242" r:id="rId5" name="Scroll Bar 2">
              <controlPr defaultSize="0" print="0" autoPict="0">
                <anchor>
                  <from>
                    <xdr:col>1</xdr:col>
                    <xdr:colOff>381000</xdr:colOff>
                    <xdr:row>4</xdr:row>
                    <xdr:rowOff>15240</xdr:rowOff>
                  </from>
                  <to>
                    <xdr:col>4</xdr:col>
                    <xdr:colOff>152400</xdr:colOff>
                    <xdr:row>5</xdr:row>
                    <xdr:rowOff>0</xdr:rowOff>
                  </to>
                </anchor>
              </controlPr>
            </control>
          </mc:Choice>
        </mc:AlternateContent>
        <mc:AlternateContent xmlns:mc="http://schemas.openxmlformats.org/markup-compatibility/2006">
          <mc:Choice Requires="x14">
            <control shapeId="10243" r:id="rId6" name="Scroll Bar 3">
              <controlPr defaultSize="0" print="0" autoPict="0">
                <anchor>
                  <from>
                    <xdr:col>2</xdr:col>
                    <xdr:colOff>0</xdr:colOff>
                    <xdr:row>5</xdr:row>
                    <xdr:rowOff>7620</xdr:rowOff>
                  </from>
                  <to>
                    <xdr:col>4</xdr:col>
                    <xdr:colOff>152400</xdr:colOff>
                    <xdr:row>5</xdr:row>
                    <xdr:rowOff>160020</xdr:rowOff>
                  </to>
                </anchor>
              </controlPr>
            </control>
          </mc:Choice>
        </mc:AlternateContent>
        <mc:AlternateContent xmlns:mc="http://schemas.openxmlformats.org/markup-compatibility/2006">
          <mc:Choice Requires="x14">
            <control shapeId="10244" r:id="rId7" name="Scroll Bar 4">
              <controlPr defaultSize="0" print="0" autoPict="0">
                <anchor>
                  <from>
                    <xdr:col>2</xdr:col>
                    <xdr:colOff>7620</xdr:colOff>
                    <xdr:row>6</xdr:row>
                    <xdr:rowOff>7620</xdr:rowOff>
                  </from>
                  <to>
                    <xdr:col>4</xdr:col>
                    <xdr:colOff>160020</xdr:colOff>
                    <xdr:row>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DA40D SE-LVN</vt:lpstr>
      <vt:lpstr>'DA40D SE-LVN'!Utskriftsområde</vt:lpstr>
    </vt:vector>
  </TitlesOfParts>
  <Company>Norrtälje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Einemar</dc:creator>
  <cp:lastModifiedBy>LFolcke</cp:lastModifiedBy>
  <cp:lastPrinted>2021-05-11T11:51:28Z</cp:lastPrinted>
  <dcterms:created xsi:type="dcterms:W3CDTF">2015-05-07T15:39:41Z</dcterms:created>
  <dcterms:modified xsi:type="dcterms:W3CDTF">2021-07-28T10:46:03Z</dcterms:modified>
</cp:coreProperties>
</file>